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<sst xmlns="http://schemas.openxmlformats.org/spreadsheetml/2006/main" count="42" uniqueCount="42">
  <si>
    <t xml:space="preserve"/>
  </si>
  <si>
    <t xml:space="preserve">TVP160</t>
  </si>
  <si>
    <t xml:space="preserve">U</t>
  </si>
  <si>
    <t xml:space="preserve">Unité eau-eau, pompe à chaleur géothermique, pour chauffage et refroidissement passif.</t>
  </si>
  <si>
    <r>
      <rPr>
        <sz val="8.25"/>
        <color rgb="FF000000"/>
        <rFont val="Arial"/>
        <family val="2"/>
      </rPr>
      <t xml:space="preserve">Unité eau-eau pompe à chaleur, pour chauffage et refroidissement passif, pour gaz réfrigérant R-410A, alimentation triphasée à 400 V, puissance calorifique réglable entre 1,3 et 11 kW, puissance frigorifique passive 4 kW, COP 4,5, dimensions 1060x600x710 mm, puissance sonore 44 dBA, poids 192 kg, avec compresseur scroll avec technologie Inverter Copeland avec moteur électrique à aimants permanents, contrôle Micro PC Carel, pompes de circulation Wilo à vitesse variable et efficience élevée (classe énergétique A), détendeur électronique Carel, échangeurs à plaques Alfa Laval, vase d'expansion de 8 l, groupe de sécurité et kit d'isolation acoustique intégral, avec possibilité de connecter en cascade jusqu'à 3 unités et avec possibilité de gérer jusqu'à 4 surpresseurs, pour un circuit direct et trois circuits avec vanne mélangeuse, avec deux sondes d'immersion et sonde de température extérieure. Totalement montée, connectée et mise en marche par l'entreprise installatrice pour le contrôle de son bon fonctionnement.</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</si>
  <si>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</si>
  <si>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</si>
  <si>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</si>
  <si>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</si>
  <si>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</si>
  <si>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</si>
  <si>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mt42eco040bfd</t>
  </si>
  <si>
    <t xml:space="preserve">Unité eau-eau pompe à chaleur, pour chauffage et refroidissement passif, pour gaz réfrigérant R-410A, alimentation triphasée à 400 V, puissance calorifique réglable entre 1,3 et 11 kW, puissance frigorifique passive 4 kW, COP 4,5, dimensions 1060x600x710 mm, puissance sonore 44 dBA, poids 192 kg, avec compresseur scroll avec technologie Inverter Copeland avec moteur électrique à aimants permanents, contrôle Micro PC Carel, pompes de circulation Wilo à vitesse variable et efficience élevée (classe énergétique A), détendeur électronique Carel, échangeurs à plaques Alfa Laval, vase d'expansion de 8 l, groupe de sécurité et kit d'isolation acoustique intégral, avec possibilité de connecter en cascade jusqu'à 3 unités et avec possibilité de gérer jusqu'à 4 surpresseurs, pour un circuit direct et trois circuits avec vanne mélangeuse, avec deux sondes d'immersion et sonde de température extérieure.</t>
  </si>
  <si>
    <t xml:space="preserve">U</t>
  </si>
  <si>
    <t xml:space="preserve">mt37www060f</t>
  </si>
  <si>
    <t xml:space="preserve">Clapet antipollution de laiton, avec tamis en acier inoxydable avec perforations de 0,5 mm de diamètre, avec filet de 1 1/4", pour une pression maximale de travail de 16 bar et une température maximale de 110°C.</t>
  </si>
  <si>
    <t xml:space="preserve">U</t>
  </si>
  <si>
    <t xml:space="preserve">mt37www050e</t>
  </si>
  <si>
    <t xml:space="preserve">Manchon antivibration, en caoutchouc, avec filet de 1 1/4", pour une pression maximale de travail de 10 bar.</t>
  </si>
  <si>
    <t xml:space="preserve">U</t>
  </si>
  <si>
    <t xml:space="preserve">mt42www050</t>
  </si>
  <si>
    <t xml:space="preserve">Thermomètre bimétallique, diamètre de sphère de 100 mm, avec prise verticale, avec tube plongeur en 1/2", échelle de température de 0 à 120°C.</t>
  </si>
  <si>
    <t xml:space="preserve">U</t>
  </si>
  <si>
    <t xml:space="preserve">mt37sve010e</t>
  </si>
  <si>
    <t xml:space="preserve">Vanne à sphère en laiton nickelé à visser de 1 1/4".</t>
  </si>
  <si>
    <t xml:space="preserve">U</t>
  </si>
  <si>
    <t xml:space="preserve">mt42eco500a</t>
  </si>
  <si>
    <t xml:space="preserve">Kit pour remplissage du circuit avec du glycol, avec vanne à sphère de 1 1/4" et filtre de maille de 0,6 mm.</t>
  </si>
  <si>
    <t xml:space="preserve">U</t>
  </si>
  <si>
    <t xml:space="preserve">mt42eco600ba</t>
  </si>
  <si>
    <t xml:space="preserve">Matériau auxiliaire pour installation de chauffage avec unité eau-eau pompe à chaleur.</t>
  </si>
  <si>
    <t xml:space="preserve">U</t>
  </si>
  <si>
    <t xml:space="preserve">mo005</t>
  </si>
  <si>
    <t xml:space="preserve">Compagnon professionnel III/CP2 installateur de climatisation.</t>
  </si>
  <si>
    <t xml:space="preserve">h</t>
  </si>
  <si>
    <t xml:space="preserve">mo104</t>
  </si>
  <si>
    <t xml:space="preserve">Ouvrier professionnel II/OP installateur de climatisation.</t>
  </si>
  <si>
    <t xml:space="preserve">h</t>
  </si>
  <si>
    <t xml:space="preserve">Frais de chantier des unités d'ouvrage</t>
  </si>
  <si>
    <t xml:space="preserve">%</t>
  </si>
  <si>
    <t xml:space="preserve">Coût d'entretien décennal: 4.522.665,16F CFA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</si>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</sst>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16" customWidth="1"/>
    <col min="2" max="2" width="4.93" customWidth="1"/>
    <col min="3" max="3" width="1.36" customWidth="1"/>
    <col min="4" max="4" width="73.44" customWidth="1"/>
    <col min="5" max="5" width="8.16" customWidth="1"/>
    <col min="6" max="6" width="5.44" customWidth="1"/>
    <col min="7" max="7" width="14.96" customWidth="1"/>
    <col min="8" max="8" width="12.07"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87.00" thickBot="1" customHeight="1">
      <c r="A5" s="5" t="s">
        <v>4</v>
      </c>
      <c r="B5" s="5"/>
      <c r="C5" s="5"/>
      <c r="D5" s="5"/>
      <c r="E5" s="5"/>
      <c r="F5" s="5"/>
      <c r="G5" s="5"/>
      <c r="H5" s="5"/>
    </row>
    <row r="8" spans="1:8" ht="13.50" thickBot="1" customHeight="1">
      <c r="A8" s="6" t="s">
        <v>5</v>
      </c>
      <c r="B8" s="6"/>
      <c r="C8" s="6"/>
      <c r="D8" s="6" t="s">
        <v>6</v>
      </c>
      <c r="E8" s="6" t="s">
        <v>7</v>
      </c>
      <c r="F8" s="6" t="s">
        <v>8</v>
      </c>
      <c r="G8" s="6" t="s">
        <v>9</v>
      </c>
      <c r="H8" s="6" t="s">
        <v>10</v>
      </c>
    </row>
    <row r="9" spans="1:8" ht="118.50" thickBot="1" customHeight="1">
      <c r="A9" s="7" t="s">
        <v>11</v>
      </c>
      <c r="B9" s="7"/>
      <c r="C9" s="7"/>
      <c r="D9" s="7" t="s">
        <v>12</v>
      </c>
      <c r="E9" s="9">
        <v>1</v>
      </c>
      <c r="F9" s="11" t="s">
        <v>13</v>
      </c>
      <c r="G9" s="13">
        <v>6.02933e+006</v>
      </c>
      <c r="H9" s="13">
        <f ca="1">ROUND(INDIRECT(ADDRESS(ROW()+(0), COLUMN()+(-3), 1))*INDIRECT(ADDRESS(ROW()+(0), COLUMN()+(-1), 1)), 2)</f>
        <v>6.02933e+006</v>
      </c>
    </row>
    <row r="10" spans="1:8" ht="34.50" thickBot="1" customHeight="1">
      <c r="A10" s="14" t="s">
        <v>14</v>
      </c>
      <c r="B10" s="14"/>
      <c r="C10" s="14"/>
      <c r="D10" s="14" t="s">
        <v>15</v>
      </c>
      <c r="E10" s="15">
        <v>2</v>
      </c>
      <c r="F10" s="16" t="s">
        <v>16</v>
      </c>
      <c r="G10" s="17">
        <v>15375.8</v>
      </c>
      <c r="H10" s="17">
        <f ca="1">ROUND(INDIRECT(ADDRESS(ROW()+(0), COLUMN()+(-3), 1))*INDIRECT(ADDRESS(ROW()+(0), COLUMN()+(-1), 1)), 2)</f>
        <v>30751.6</v>
      </c>
    </row>
    <row r="11" spans="1:8" ht="24.00" thickBot="1" customHeight="1">
      <c r="A11" s="14" t="s">
        <v>17</v>
      </c>
      <c r="B11" s="14"/>
      <c r="C11" s="14"/>
      <c r="D11" s="14" t="s">
        <v>18</v>
      </c>
      <c r="E11" s="15">
        <v>4</v>
      </c>
      <c r="F11" s="16" t="s">
        <v>19</v>
      </c>
      <c r="G11" s="17">
        <v>15139.6</v>
      </c>
      <c r="H11" s="17">
        <f ca="1">ROUND(INDIRECT(ADDRESS(ROW()+(0), COLUMN()+(-3), 1))*INDIRECT(ADDRESS(ROW()+(0), COLUMN()+(-1), 1)), 2)</f>
        <v>60558.3</v>
      </c>
    </row>
    <row r="12" spans="1:8" ht="24.00" thickBot="1" customHeight="1">
      <c r="A12" s="14" t="s">
        <v>20</v>
      </c>
      <c r="B12" s="14"/>
      <c r="C12" s="14"/>
      <c r="D12" s="14" t="s">
        <v>21</v>
      </c>
      <c r="E12" s="15">
        <v>1</v>
      </c>
      <c r="F12" s="16" t="s">
        <v>22</v>
      </c>
      <c r="G12" s="17">
        <v>16799.8</v>
      </c>
      <c r="H12" s="17">
        <f ca="1">ROUND(INDIRECT(ADDRESS(ROW()+(0), COLUMN()+(-3), 1))*INDIRECT(ADDRESS(ROW()+(0), COLUMN()+(-1), 1)), 2)</f>
        <v>16799.8</v>
      </c>
    </row>
    <row r="13" spans="1:8" ht="13.50" thickBot="1" customHeight="1">
      <c r="A13" s="14" t="s">
        <v>23</v>
      </c>
      <c r="B13" s="14"/>
      <c r="C13" s="14"/>
      <c r="D13" s="14" t="s">
        <v>24</v>
      </c>
      <c r="E13" s="15">
        <v>4</v>
      </c>
      <c r="F13" s="16" t="s">
        <v>25</v>
      </c>
      <c r="G13" s="17">
        <v>12198.6</v>
      </c>
      <c r="H13" s="17">
        <f ca="1">ROUND(INDIRECT(ADDRESS(ROW()+(0), COLUMN()+(-3), 1))*INDIRECT(ADDRESS(ROW()+(0), COLUMN()+(-1), 1)), 2)</f>
        <v>48794.3</v>
      </c>
    </row>
    <row r="14" spans="1:8" ht="24.00" thickBot="1" customHeight="1">
      <c r="A14" s="14" t="s">
        <v>26</v>
      </c>
      <c r="B14" s="14"/>
      <c r="C14" s="14"/>
      <c r="D14" s="14" t="s">
        <v>27</v>
      </c>
      <c r="E14" s="15">
        <v>1</v>
      </c>
      <c r="F14" s="16" t="s">
        <v>28</v>
      </c>
      <c r="G14" s="17">
        <v>89699</v>
      </c>
      <c r="H14" s="17">
        <f ca="1">ROUND(INDIRECT(ADDRESS(ROW()+(0), COLUMN()+(-3), 1))*INDIRECT(ADDRESS(ROW()+(0), COLUMN()+(-1), 1)), 2)</f>
        <v>89699</v>
      </c>
    </row>
    <row r="15" spans="1:8" ht="13.50" thickBot="1" customHeight="1">
      <c r="A15" s="14" t="s">
        <v>29</v>
      </c>
      <c r="B15" s="14"/>
      <c r="C15" s="14"/>
      <c r="D15" s="14" t="s">
        <v>30</v>
      </c>
      <c r="E15" s="15">
        <v>1</v>
      </c>
      <c r="F15" s="16" t="s">
        <v>31</v>
      </c>
      <c r="G15" s="17">
        <v>584993</v>
      </c>
      <c r="H15" s="17">
        <f ca="1">ROUND(INDIRECT(ADDRESS(ROW()+(0), COLUMN()+(-3), 1))*INDIRECT(ADDRESS(ROW()+(0), COLUMN()+(-1), 1)), 2)</f>
        <v>584993</v>
      </c>
    </row>
    <row r="16" spans="1:8" ht="13.50" thickBot="1" customHeight="1">
      <c r="A16" s="14" t="s">
        <v>32</v>
      </c>
      <c r="B16" s="14"/>
      <c r="C16" s="14"/>
      <c r="D16" s="14" t="s">
        <v>33</v>
      </c>
      <c r="E16" s="15">
        <v>37.545</v>
      </c>
      <c r="F16" s="16" t="s">
        <v>34</v>
      </c>
      <c r="G16" s="17">
        <v>1103.42</v>
      </c>
      <c r="H16" s="17">
        <f ca="1">ROUND(INDIRECT(ADDRESS(ROW()+(0), COLUMN()+(-3), 1))*INDIRECT(ADDRESS(ROW()+(0), COLUMN()+(-1), 1)), 2)</f>
        <v>41427.9</v>
      </c>
    </row>
    <row r="17" spans="1:8" ht="13.50" thickBot="1" customHeight="1">
      <c r="A17" s="14" t="s">
        <v>35</v>
      </c>
      <c r="B17" s="14"/>
      <c r="C17" s="14"/>
      <c r="D17" s="18" t="s">
        <v>36</v>
      </c>
      <c r="E17" s="19">
        <v>37.545</v>
      </c>
      <c r="F17" s="20" t="s">
        <v>37</v>
      </c>
      <c r="G17" s="21">
        <v>685.79</v>
      </c>
      <c r="H17" s="21">
        <f ca="1">ROUND(INDIRECT(ADDRESS(ROW()+(0), COLUMN()+(-3), 1))*INDIRECT(ADDRESS(ROW()+(0), COLUMN()+(-1), 1)), 2)</f>
        <v>25748</v>
      </c>
    </row>
    <row r="18" spans="1:8" ht="13.50" thickBot="1" customHeight="1">
      <c r="A18" s="18"/>
      <c r="B18" s="18"/>
      <c r="C18" s="18"/>
      <c r="D18" s="5" t="s">
        <v>38</v>
      </c>
      <c r="E18" s="22">
        <v>2</v>
      </c>
      <c r="F18" s="23" t="s">
        <v>39</v>
      </c>
      <c r="G18" s="24">
        <f ca="1">ROUND(SUM(INDIRECT(ADDRESS(ROW()+(-1), COLUMN()+(1), 1)),INDIRECT(ADDRESS(ROW()+(-2), COLUMN()+(1), 1)),INDIRECT(ADDRESS(ROW()+(-3), COLUMN()+(1), 1)),INDIRECT(ADDRESS(ROW()+(-4), COLUMN()+(1), 1)),INDIRECT(ADDRESS(ROW()+(-5), COLUMN()+(1), 1)),INDIRECT(ADDRESS(ROW()+(-6), COLUMN()+(1), 1)),INDIRECT(ADDRESS(ROW()+(-7), COLUMN()+(1), 1)),INDIRECT(ADDRESS(ROW()+(-8), COLUMN()+(1), 1)),INDIRECT(ADDRESS(ROW()+(-9), COLUMN()+(1), 1))), 2)</f>
        <v>6.9281e+006</v>
      </c>
      <c r="H18" s="24">
        <f ca="1">ROUND(INDIRECT(ADDRESS(ROW()+(0), COLUMN()+(-3), 1))*INDIRECT(ADDRESS(ROW()+(0), COLUMN()+(-1), 1))/100, 2)</f>
        <v>138562</v>
      </c>
    </row>
    <row r="19" spans="1:8" ht="13.50" thickBot="1" customHeight="1">
      <c r="A19" s="25" t="s">
        <v>40</v>
      </c>
      <c r="B19" s="25"/>
      <c r="C19" s="25"/>
      <c r="D19" s="26"/>
      <c r="E19" s="26"/>
      <c r="F19" s="27"/>
      <c r="G19" s="25" t="s">
        <v>41</v>
      </c>
      <c r="H19" s="28">
        <f ca="1">ROUND(SUM(INDIRECT(ADDRESS(ROW()+(-1), COLUMN()+(0), 1)),INDIRECT(ADDRESS(ROW()+(-2), COLUMN()+(0), 1)),INDIRECT(ADDRESS(ROW()+(-3), COLUMN()+(0), 1)),INDIRECT(ADDRESS(ROW()+(-4), COLUMN()+(0), 1)),INDIRECT(ADDRESS(ROW()+(-5), COLUMN()+(0), 1)),INDIRECT(ADDRESS(ROW()+(-6), COLUMN()+(0), 1)),INDIRECT(ADDRESS(ROW()+(-7), COLUMN()+(0), 1)),INDIRECT(ADDRESS(ROW()+(-8), COLUMN()+(0), 1)),INDIRECT(ADDRESS(ROW()+(-9), COLUMN()+(0), 1)),INDIRECT(ADDRESS(ROW()+(-10), COLUMN()+(0), 1))), 2)</f>
        <v>7.06666e+006</v>
      </c>
    </row>
  </sheetData>
  <mergeCells count="15">
    <mergeCell ref="A1:H1"/>
    <mergeCell ref="C3:H3"/>
    <mergeCell ref="A5:H5"/>
    <mergeCell ref="A8:C8"/>
    <mergeCell ref="A9:C9"/>
    <mergeCell ref="A10:C10"/>
    <mergeCell ref="A11:C11"/>
    <mergeCell ref="A12:C12"/>
    <mergeCell ref="A13:C13"/>
    <mergeCell ref="A14:C14"/>
    <mergeCell ref="A15:C15"/>
    <mergeCell ref="A16:C16"/>
    <mergeCell ref="A17:C17"/>
    <mergeCell ref="A18:C18"/>
    <mergeCell ref="A19:E19"/>
  </mergeCells>
  <pageMargins left="0.147638" right="0.147638" top="0.206693" bottom="0.206693" header="0.0" footer="0.0"/>
  <pageSetup paperSize="9" orientation="portrait"/>
  <rowBreaks count="0" manualBreakCount="0">
    </rowBreaks>
</worksheet>
</file>