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<sst xmlns="http://schemas.openxmlformats.org/spreadsheetml/2006/main" count="35" uniqueCount="35">
  <si>
    <t xml:space="preserve"/>
  </si>
  <si>
    <t xml:space="preserve">ASP020</t>
  </si>
  <si>
    <t xml:space="preserve">m²</t>
  </si>
  <si>
    <t xml:space="preserve">Plancher technique accessible "KLINKERTECH", pour extérieur.</t>
  </si>
  <si>
    <r>
      <rPr>
        <sz val="7.80"/>
        <color rgb="FF000000"/>
        <rFont val="Arial"/>
        <family val="2"/>
      </rPr>
      <t xml:space="preserve">Plancher technique accessible "KLINKERTECH", pour extérieur, composé de </t>
    </r>
    <r>
      <rPr>
        <b/>
        <sz val="7.80"/>
        <color rgb="FF000000"/>
        <rFont val="Arial"/>
        <family val="2"/>
      </rPr>
      <t xml:space="preserve">panneaux en terre cuite autoportants de 400x400 mm et 20 mm d'épaisseur, en grès extrudé, avec noyau allégé par des cellules, série Toletum, couleur Riansares, finition mate</t>
    </r>
    <r>
      <rPr>
        <sz val="7.80"/>
        <color rgb="FF000000"/>
        <rFont val="Arial"/>
        <family val="2"/>
      </rPr>
      <t xml:space="preserve">, appuyés sur </t>
    </r>
    <r>
      <rPr>
        <b/>
        <sz val="7.80"/>
        <color rgb="FF000000"/>
        <rFont val="Arial"/>
        <family val="2"/>
      </rPr>
      <t xml:space="preserve">pieds réglables en polypropylène avec charge minérale, de couleur noir, avec base arrondie, modèle SRE-65/100 "KLINKERTECH", pour des hauteurs comprises entre 65 et 100 mm</t>
    </r>
    <r>
      <rPr>
        <sz val="7.80"/>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</si>
  <si>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</si>
  <si>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</si>
  <si>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</si>
  <si>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</si>
  <si>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</si>
  <si>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</si>
  <si>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mt12pct030Jb</t>
  </si>
  <si>
    <t xml:space="preserve">Pied réglable en polypropylène avec charge minérale, de couleur noir, avec base arrondie, modèle SRE-65/100 "KLINKERTECH", pour des hauteurs comprises entre 65 et 100 mm.</t>
  </si>
  <si>
    <t xml:space="preserve">U</t>
  </si>
  <si>
    <t xml:space="preserve">mt23ppb011</t>
  </si>
  <si>
    <t xml:space="preserve">Vis en acier 19/22 mm.</t>
  </si>
  <si>
    <t xml:space="preserve">U</t>
  </si>
  <si>
    <t xml:space="preserve">mt13blw110a</t>
  </si>
  <si>
    <t xml:space="preserve">Aérosol avec 750 cm³ de mousse de polyuréthane, de 25 kg/m³ de densité, 150% d'expansion, 18 N/cm² de résistance à la traction et 20 N/cm² de résistance à la flexion, conductivité thermique 0,04 W/(mK), stable de -40°C à 100°C; applicable au pistolet; selon NF EN 13165.</t>
  </si>
  <si>
    <t xml:space="preserve">U</t>
  </si>
  <si>
    <t xml:space="preserve">mt12klt010a</t>
  </si>
  <si>
    <t xml:space="preserve">Panneaux en terre cuite autoportants pour le système de plancher technique accessible "KLINKERTECH", de 400x400 mm et de 20 mm d'épaisseur, en grès extrudé, avec noyau allégé par des cellules, série Toletum, couleur Riansares, finition mate.</t>
  </si>
  <si>
    <t xml:space="preserve">m²</t>
  </si>
  <si>
    <t xml:space="preserve">mo011</t>
  </si>
  <si>
    <t xml:space="preserve">Compagnon professionnel III/CP2 monteur.</t>
  </si>
  <si>
    <t xml:space="preserve">h</t>
  </si>
  <si>
    <t xml:space="preserve">mo080</t>
  </si>
  <si>
    <t xml:space="preserve">Ouvrier professionnel II/OP monteur.</t>
  </si>
  <si>
    <t xml:space="preserve">h</t>
  </si>
  <si>
    <t xml:space="preserve">Majoration des montants</t>
  </si>
  <si>
    <t xml:space="preserve">%</t>
  </si>
  <si>
    <t xml:space="preserve">Coûts indirects</t>
  </si>
  <si>
    <t xml:space="preserve">%</t>
  </si>
  <si>
    <t xml:space="preserve">Coût d'entretien décennal: 10.072,08F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</si>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</sst>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26" customWidth="1"/>
    <col min="2" max="2" width="9.76" customWidth="1"/>
    <col min="3" max="3" width="20.84" customWidth="1"/>
    <col min="4" max="4" width="31.91" customWidth="1"/>
    <col min="5" max="5" width="3.06" customWidth="1"/>
    <col min="6" max="6" width="8.60" customWidth="1"/>
    <col min="7" max="7" width="2.77" customWidth="1"/>
    <col min="8" max="8" width="3.06" customWidth="1"/>
    <col min="9" max="9" width="11.37" customWidth="1"/>
    <col min="10" max="10" width="4.66" customWidth="1"/>
    <col min="11" max="11" width="9.76" customWidth="1"/>
  </cols>
  <sheetData>
    <row r="1" spans="1:1" ht="1.80" thickBot="1" customHeight="1">
      <c r="A1" s="1" t="s">
        <v>0</v>
      </c>
      <c r="B1" s="1"/>
      <c r="C1" s="1"/>
      <c r="D1" s="1"/>
      <c r="E1" s="1"/>
      <c r="F1" s="1"/>
      <c r="G1" s="1"/>
      <c r="H1" s="1"/>
      <c r="I1" s="1"/>
      <c r="J1" s="1"/>
      <c r="K1" s="1"/>
    </row>
    <row r="3" spans="1:11" ht="21.60" thickBot="1" customHeight="1">
      <c r="A3" s="3" t="s">
        <v>1</v>
      </c>
      <c r="B3" s="3"/>
      <c r="C3" s="4" t="s">
        <v>2</v>
      </c>
      <c r="D3" s="3" t="s">
        <v>3</v>
      </c>
      <c r="E3" s="5"/>
      <c r="F3" s="5"/>
      <c r="G3" s="5"/>
      <c r="H3" s="5"/>
      <c r="I3" s="5"/>
      <c r="J3" s="5"/>
      <c r="K3" s="5"/>
    </row>
    <row r="4" spans="1:11" ht="40.8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31.20" thickBot="1" customHeight="1">
      <c r="A8" s="10" t="s">
        <v>11</v>
      </c>
      <c r="B8" s="10" t="s">
        <v>12</v>
      </c>
      <c r="C8" s="10"/>
      <c r="D8" s="10"/>
      <c r="E8" s="10"/>
      <c r="F8" s="12">
        <v>3.000000</v>
      </c>
      <c r="G8" s="14" t="s">
        <v>13</v>
      </c>
      <c r="H8" s="14"/>
      <c r="I8" s="16">
        <v>3202.250000</v>
      </c>
      <c r="J8" s="16"/>
      <c r="K8" s="16">
        <f ca="1">ROUND(INDIRECT(ADDRESS(ROW()+(0), COLUMN()+(-5), 1))*INDIRECT(ADDRESS(ROW()+(0), COLUMN()+(-2), 1)), 2)</f>
        <v>9606.750000</v>
      </c>
    </row>
    <row r="9" spans="1:11" ht="12.00" thickBot="1" customHeight="1">
      <c r="A9" s="17" t="s">
        <v>14</v>
      </c>
      <c r="B9" s="17" t="s">
        <v>15</v>
      </c>
      <c r="C9" s="17"/>
      <c r="D9" s="17"/>
      <c r="E9" s="17"/>
      <c r="F9" s="18">
        <v>32.000000</v>
      </c>
      <c r="G9" s="19" t="s">
        <v>16</v>
      </c>
      <c r="H9" s="19"/>
      <c r="I9" s="20">
        <v>19.610000</v>
      </c>
      <c r="J9" s="20"/>
      <c r="K9" s="20">
        <f ca="1">ROUND(INDIRECT(ADDRESS(ROW()+(0), COLUMN()+(-5), 1))*INDIRECT(ADDRESS(ROW()+(0), COLUMN()+(-2), 1)), 2)</f>
        <v>627.520000</v>
      </c>
    </row>
    <row r="10" spans="1:11" ht="40.80" thickBot="1" customHeight="1">
      <c r="A10" s="17" t="s">
        <v>17</v>
      </c>
      <c r="B10" s="17" t="s">
        <v>18</v>
      </c>
      <c r="C10" s="17"/>
      <c r="D10" s="17"/>
      <c r="E10" s="17"/>
      <c r="F10" s="18">
        <v>0.100000</v>
      </c>
      <c r="G10" s="19" t="s">
        <v>19</v>
      </c>
      <c r="H10" s="19"/>
      <c r="I10" s="20">
        <v>7515.480000</v>
      </c>
      <c r="J10" s="20"/>
      <c r="K10" s="20">
        <f ca="1">ROUND(INDIRECT(ADDRESS(ROW()+(0), COLUMN()+(-5), 1))*INDIRECT(ADDRESS(ROW()+(0), COLUMN()+(-2), 1)), 2)</f>
        <v>751.550000</v>
      </c>
    </row>
    <row r="11" spans="1:11" ht="40.80" thickBot="1" customHeight="1">
      <c r="A11" s="17" t="s">
        <v>20</v>
      </c>
      <c r="B11" s="17" t="s">
        <v>21</v>
      </c>
      <c r="C11" s="17"/>
      <c r="D11" s="17"/>
      <c r="E11" s="17"/>
      <c r="F11" s="18">
        <v>1.050000</v>
      </c>
      <c r="G11" s="19" t="s">
        <v>22</v>
      </c>
      <c r="H11" s="19"/>
      <c r="I11" s="20">
        <v>34371.070000</v>
      </c>
      <c r="J11" s="20"/>
      <c r="K11" s="20">
        <f ca="1">ROUND(INDIRECT(ADDRESS(ROW()+(0), COLUMN()+(-5), 1))*INDIRECT(ADDRESS(ROW()+(0), COLUMN()+(-2), 1)), 2)</f>
        <v>36089.620000</v>
      </c>
    </row>
    <row r="12" spans="1:11" ht="12.00" thickBot="1" customHeight="1">
      <c r="A12" s="17" t="s">
        <v>23</v>
      </c>
      <c r="B12" s="17" t="s">
        <v>24</v>
      </c>
      <c r="C12" s="17"/>
      <c r="D12" s="17"/>
      <c r="E12" s="17"/>
      <c r="F12" s="18">
        <v>0.461000</v>
      </c>
      <c r="G12" s="19" t="s">
        <v>25</v>
      </c>
      <c r="H12" s="19"/>
      <c r="I12" s="20">
        <v>1157.230000</v>
      </c>
      <c r="J12" s="20"/>
      <c r="K12" s="20">
        <f ca="1">ROUND(INDIRECT(ADDRESS(ROW()+(0), COLUMN()+(-5), 1))*INDIRECT(ADDRESS(ROW()+(0), COLUMN()+(-2), 1)), 2)</f>
        <v>533.480000</v>
      </c>
    </row>
    <row r="13" spans="1:11" ht="12.00" thickBot="1" customHeight="1">
      <c r="A13" s="17" t="s">
        <v>26</v>
      </c>
      <c r="B13" s="21" t="s">
        <v>27</v>
      </c>
      <c r="C13" s="21"/>
      <c r="D13" s="21"/>
      <c r="E13" s="21"/>
      <c r="F13" s="22">
        <v>0.461000</v>
      </c>
      <c r="G13" s="23" t="s">
        <v>28</v>
      </c>
      <c r="H13" s="23"/>
      <c r="I13" s="24">
        <v>707.050000</v>
      </c>
      <c r="J13" s="24"/>
      <c r="K13" s="24">
        <f ca="1">ROUND(INDIRECT(ADDRESS(ROW()+(0), COLUMN()+(-5), 1))*INDIRECT(ADDRESS(ROW()+(0), COLUMN()+(-2), 1)), 2)</f>
        <v>325.950000</v>
      </c>
    </row>
    <row r="14" spans="1:11" ht="12.00" thickBot="1" customHeight="1">
      <c r="A14" s="17"/>
      <c r="B14" s="10" t="s">
        <v>29</v>
      </c>
      <c r="C14" s="10"/>
      <c r="D14" s="10"/>
      <c r="E14" s="10"/>
      <c r="F14" s="12">
        <v>2.000000</v>
      </c>
      <c r="G14" s="14" t="s">
        <v>30</v>
      </c>
      <c r="H14" s="14"/>
      <c r="I14" s="16">
        <f ca="1">ROUND(SUM(INDIRECT(ADDRESS(ROW()+(-1), COLUMN()+(2), 1)),INDIRECT(ADDRESS(ROW()+(-2), COLUMN()+(2), 1)),INDIRECT(ADDRESS(ROW()+(-3), COLUMN()+(2), 1)),INDIRECT(ADDRESS(ROW()+(-4), COLUMN()+(2), 1)),INDIRECT(ADDRESS(ROW()+(-5), COLUMN()+(2), 1)),INDIRECT(ADDRESS(ROW()+(-6), COLUMN()+(2), 1))), 2)</f>
        <v>47934.870000</v>
      </c>
      <c r="J14" s="16"/>
      <c r="K14" s="16">
        <f ca="1">ROUND(INDIRECT(ADDRESS(ROW()+(0), COLUMN()+(-5), 1))*INDIRECT(ADDRESS(ROW()+(0), COLUMN()+(-2), 1))/100, 2)</f>
        <v>958.700000</v>
      </c>
    </row>
    <row r="15" spans="1:11" ht="12.00" thickBot="1" customHeight="1">
      <c r="A15" s="21"/>
      <c r="B15" s="21" t="s">
        <v>31</v>
      </c>
      <c r="C15" s="21"/>
      <c r="D15" s="21"/>
      <c r="E15" s="21"/>
      <c r="F15" s="22">
        <v>3.000000</v>
      </c>
      <c r="G15" s="23" t="s">
        <v>32</v>
      </c>
      <c r="H15" s="23"/>
      <c r="I15" s="24">
        <f ca="1">ROUND(SUM(INDIRECT(ADDRESS(ROW()+(-1), COLUMN()+(2), 1)),INDIRECT(ADDRESS(ROW()+(-2), COLUMN()+(2), 1)),INDIRECT(ADDRESS(ROW()+(-3), COLUMN()+(2), 1)),INDIRECT(ADDRESS(ROW()+(-4), COLUMN()+(2), 1)),INDIRECT(ADDRESS(ROW()+(-5), COLUMN()+(2), 1)),INDIRECT(ADDRESS(ROW()+(-6), COLUMN()+(2), 1)),INDIRECT(ADDRESS(ROW()+(-7), COLUMN()+(2), 1))), 2)</f>
        <v>48893.570000</v>
      </c>
      <c r="J15" s="24"/>
      <c r="K15" s="24">
        <f ca="1">ROUND(INDIRECT(ADDRESS(ROW()+(0), COLUMN()+(-5), 1))*INDIRECT(ADDRESS(ROW()+(0), COLUMN()+(-2), 1))/100, 2)</f>
        <v>1466.810000</v>
      </c>
    </row>
    <row r="16" spans="1:11" ht="12.00" thickBot="1" customHeight="1">
      <c r="A16" s="6" t="s">
        <v>33</v>
      </c>
      <c r="B16" s="7"/>
      <c r="C16" s="7"/>
      <c r="D16" s="7"/>
      <c r="E16" s="7"/>
      <c r="F16" s="7"/>
      <c r="G16" s="25"/>
      <c r="H16" s="25"/>
      <c r="I16" s="6" t="s">
        <v>34</v>
      </c>
      <c r="J16" s="6"/>
      <c r="K16" s="26">
        <f ca="1">ROUND(SUM(INDIRECT(ADDRESS(ROW()+(-1), COLUMN()+(0), 1)),INDIRECT(ADDRESS(ROW()+(-2), COLUMN()+(0), 1)),INDIRECT(ADDRESS(ROW()+(-3), COLUMN()+(0), 1)),INDIRECT(ADDRESS(ROW()+(-4), COLUMN()+(0), 1)),INDIRECT(ADDRESS(ROW()+(-5), COLUMN()+(0), 1)),INDIRECT(ADDRESS(ROW()+(-6), COLUMN()+(0), 1)),INDIRECT(ADDRESS(ROW()+(-7), COLUMN()+(0), 1)),INDIRECT(ADDRESS(ROW()+(-8), COLUMN()+(0), 1))), 2)</f>
        <v>50360.380000</v>
      </c>
    </row>
  </sheetData>
  <mergeCells count="36">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A16:F16"/>
    <mergeCell ref="G16:H16"/>
    <mergeCell ref="I16:J16"/>
  </mergeCells>
  <pageMargins left="0.620079" right="0.472441" top="0.472441" bottom="0.472441" header="0.0" footer="0.0"/>
  <pageSetup paperSize="9" orientation="portrait"/>
  <rowBreaks count="0" manualBreakCount="0">
    </rowBreaks>
</worksheet>
</file>